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<sst xmlns="http://schemas.openxmlformats.org/spreadsheetml/2006/main" count="176" uniqueCount="169">
  <si>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</si>
  <si>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</si>
  <si>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</si>
  <si>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</si>
  <si>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</si>
  <si>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</si>
  <si>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</si>
  <si>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</si>
  <si>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</si>
  <si>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</si>
  <si>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</si>
  <si>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</si>
  <si>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</si>
  <si>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</si>
  <si>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</si>
  <si>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</si>
  <si>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</si>
  <si>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</si>
  <si>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</si>
  <si>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</si>
  <si>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</si>
  <si>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</si>
  <si>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</si>
  <si>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</si>
  <si>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</si>
  <si>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</si>
  <si>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</si>
  <si>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</si>
  <si>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</si>
  <si>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</si>
  <si>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</si>
  <si>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</si>
  <si>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</si>
  <si>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</si>
  <si>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</si>
  <si>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</si>
  <si>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</si>
  <si>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</si>
  <si>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</si>
  <si>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</si>
  <si>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</si>
  <si>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</si>
  <si>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</si>
  <si>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</si>
  <si>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</si>
  <si>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</si>
  <si>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</si>
  <si>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</si>
  <si>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</si>
  <si>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</si>
  <si>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</si>
  <si>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</si>
  <si>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</si>
  <si>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</si>
  <si>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</si>
  <si>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</si>
  <si>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</si>
  <si>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</si>
  <si>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</si>
  <si>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</si>
  <si>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</si>
  <si>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</si>
  <si>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</si>
  <si>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</si>
  <si>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</si>
  <si>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</si>
  <si>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</si>
  <si>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</si>
  <si>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</si>
  <si>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</si>
  <si>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</si>
  <si>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</si>
  <si>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</si>
  <si>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</si>
  <si>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</si>
  <si>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</si>
  <si>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</si>
  <si>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</si>
  <si>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</si>
  <si>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</si>
  <si>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</si>
  <si>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</si>
  <si>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</si>
  <si>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</si>
  <si>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</si>
  <si>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</si>
  <si>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</si>
  <si>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</si>
  <si>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</si>
  <si>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</si>
  <si>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</si>
  <si>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</si>
  <si>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</si>
  <si>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</si>
  <si>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</si>
  <si>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</si>
  <si>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</si>
  <si>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</si>
  <si>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</si>
  <si>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</si>
  <si>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</si>
  <si>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</si>
  <si>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</si>
  <si>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</si>
  <si>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</si>
  <si>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</si>
  <si>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</si>
  <si>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</si>
  <si>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</si>
  <si>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</si>
  <si>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</si>
  <si>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</si>
  <si>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</si>
  <si>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</si>
  <si>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</si>
  <si>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</si>
  <si>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</si>
  <si>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</si>
  <si>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</si>
  <si>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</si>
  <si>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</si>
  <si>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</si>
  <si>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</si>
  <si>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</si>
  <si>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</si>
  <si>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</si>
  <si>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</si>
  <si>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</si>
  <si>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</si>
  <si>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</si>
  <si>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</si>
  <si>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</si>
  <si>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</si>
  <si>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</si>
  <si>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</si>
  <si>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</si>
  <si>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</si>
  <si>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</si>
  <si>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</si>
  <si>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</si>
  <si>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</si>
  <si>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</si>
  <si>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</si>
  <si>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</si>
  <si>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</si>
  <si>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</si>
  <si>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</si>
  <si>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</si>
  <si>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</si>
  <si>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</si>
  <si>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</si>
  <si>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</si>
  <si>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</si>
  <si>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</si>
  <si>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</si>
  <si>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</si>
  <si>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</si>
  <si>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</si>
  <si>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</si>
  <si>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</si>
  <si>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</si>
  <si>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</si>
  <si>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</si>
  <si>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</si>
  <si>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</si>
  <si>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</si>
  <si>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</si>
  <si>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</si>
  <si>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r>
      <t xml:space="preserve">Unit: </t>
    </r>
    <r>
      <rPr>
        <i/>
        <sz val="9"/>
        <rFont val="Arial"/>
        <family val="2"/>
      </rPr>
      <t>Thousand Dong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</si>
</sst>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i/>
      <sz val="9"/>
      <name val="Arial"/>
      <family val="2"/>
    </font>
    <font>
      <b/>
      <sz val="11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9">
      <selection activeCell="C80" sqref="C80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4.421875" style="0" bestFit="1" customWidth="1"/>
  </cols>
  <sheetData>
    <row r="2" spans="1:2" ht="19.5" customHeight="1">
      <c r="A2" s="28"/>
      <c r="B2" s="27"/>
    </row>
    <row r="4" spans="2:3" ht="12">
      <c r="B4" s="29" t="s">
        <v>168</v>
      </c>
      <c r="C4" s="29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379270240</v>
      </c>
      <c r="C7" s="22">
        <v>308491619.148</v>
      </c>
      <c r="D7" s="31"/>
    </row>
    <row r="8" spans="1:4" ht="12">
      <c r="A8" s="2" t="s">
        <v>3</v>
      </c>
      <c r="B8" s="19">
        <f>B9+B10</f>
        <v>89918071</v>
      </c>
      <c r="C8" s="19">
        <v>68731446.273</v>
      </c>
      <c r="D8" s="31"/>
    </row>
    <row r="9" spans="1:4" ht="14.25">
      <c r="A9" s="3" t="s">
        <v>4</v>
      </c>
      <c r="B9" s="30">
        <v>29810083</v>
      </c>
      <c r="C9" s="26">
        <v>38627460.19</v>
      </c>
      <c r="D9" s="31"/>
    </row>
    <row r="10" spans="1:4" ht="14.25">
      <c r="A10" s="3" t="s">
        <v>5</v>
      </c>
      <c r="B10" s="30">
        <v>60107988</v>
      </c>
      <c r="C10" s="26">
        <v>30103986.083</v>
      </c>
      <c r="D10" s="31"/>
    </row>
    <row r="11" spans="1:4" ht="12">
      <c r="A11" s="2" t="s">
        <v>6</v>
      </c>
      <c r="B11" s="19">
        <f>B12+B13+B14</f>
        <v>22967538</v>
      </c>
      <c r="C11" s="19">
        <v>22060802.7</v>
      </c>
      <c r="D11" s="31"/>
    </row>
    <row r="12" spans="1:4" ht="12">
      <c r="A12" s="3" t="s">
        <v>47</v>
      </c>
      <c r="B12" s="20">
        <v>0</v>
      </c>
      <c r="C12" s="26">
        <v>0</v>
      </c>
      <c r="D12" s="31"/>
    </row>
    <row r="13" spans="1:4" ht="12">
      <c r="A13" s="3" t="s">
        <v>48</v>
      </c>
      <c r="B13" s="20">
        <v>0</v>
      </c>
      <c r="C13" s="20">
        <v>0</v>
      </c>
      <c r="D13" s="31"/>
    </row>
    <row r="14" spans="1:4" ht="14.25">
      <c r="A14" s="3" t="s">
        <v>49</v>
      </c>
      <c r="B14" s="30">
        <v>22967538</v>
      </c>
      <c r="C14" s="20">
        <v>22060802.7</v>
      </c>
      <c r="D14" s="31"/>
    </row>
    <row r="15" spans="1:4" ht="12">
      <c r="A15" s="4" t="s">
        <v>7</v>
      </c>
      <c r="B15" s="19">
        <f>B16+B19+B20+B21+B22+B23+B24+B25</f>
        <v>205052769</v>
      </c>
      <c r="C15" s="19">
        <v>165455691.636</v>
      </c>
      <c r="D15" s="31"/>
    </row>
    <row r="16" spans="1:4" ht="14.25">
      <c r="A16" s="5" t="s">
        <v>8</v>
      </c>
      <c r="B16" s="30">
        <v>178423674</v>
      </c>
      <c r="C16" s="26">
        <v>147141487.627</v>
      </c>
      <c r="D16" s="31"/>
    </row>
    <row r="17" spans="1:4" ht="12">
      <c r="A17" s="6" t="s">
        <v>9</v>
      </c>
      <c r="B17" s="20"/>
      <c r="C17" s="20">
        <v>0</v>
      </c>
      <c r="D17" s="31"/>
    </row>
    <row r="18" spans="1:4" ht="12">
      <c r="A18" s="6" t="s">
        <v>10</v>
      </c>
      <c r="B18" s="20"/>
      <c r="C18" s="20">
        <v>0</v>
      </c>
      <c r="D18" s="31"/>
    </row>
    <row r="19" spans="1:4" ht="14.25">
      <c r="A19" s="5" t="s">
        <v>11</v>
      </c>
      <c r="B19" s="30">
        <v>20468768</v>
      </c>
      <c r="C19" s="26">
        <v>12604935.847</v>
      </c>
      <c r="D19" s="31"/>
    </row>
    <row r="20" spans="1:4" ht="12">
      <c r="A20" s="6" t="s">
        <v>50</v>
      </c>
      <c r="B20" s="20"/>
      <c r="C20" s="26">
        <v>0</v>
      </c>
      <c r="D20" s="31"/>
    </row>
    <row r="21" spans="1:4" ht="12">
      <c r="A21" s="6" t="s">
        <v>51</v>
      </c>
      <c r="B21" s="20"/>
      <c r="C21" s="26">
        <v>0</v>
      </c>
      <c r="D21" s="31"/>
    </row>
    <row r="22" spans="1:4" ht="12">
      <c r="A22" s="6" t="s">
        <v>52</v>
      </c>
      <c r="B22" s="20"/>
      <c r="C22" s="20">
        <v>0</v>
      </c>
      <c r="D22" s="31"/>
    </row>
    <row r="23" spans="1:4" ht="14.25">
      <c r="A23" s="6" t="s">
        <v>53</v>
      </c>
      <c r="B23" s="30">
        <v>6152820</v>
      </c>
      <c r="C23" s="20">
        <v>5671127.389</v>
      </c>
      <c r="D23" s="31"/>
    </row>
    <row r="24" spans="1:4" ht="14.25">
      <c r="A24" s="6" t="s">
        <v>54</v>
      </c>
      <c r="B24" s="30">
        <v>7507</v>
      </c>
      <c r="C24" s="20">
        <v>38140.773</v>
      </c>
      <c r="D24" s="31"/>
    </row>
    <row r="25" spans="1:4" ht="12">
      <c r="A25" s="6" t="s">
        <v>55</v>
      </c>
      <c r="B25" s="20"/>
      <c r="C25" s="20">
        <v>0</v>
      </c>
      <c r="D25" s="31"/>
    </row>
    <row r="26" spans="1:4" ht="12">
      <c r="A26" s="4" t="s">
        <v>12</v>
      </c>
      <c r="B26" s="19">
        <f>B27+B28</f>
        <v>43223235</v>
      </c>
      <c r="C26" s="19">
        <v>41552878.05</v>
      </c>
      <c r="D26" s="31"/>
    </row>
    <row r="27" spans="1:4" ht="14.25">
      <c r="A27" s="6" t="s">
        <v>56</v>
      </c>
      <c r="B27" s="30">
        <v>43223235</v>
      </c>
      <c r="C27" s="26">
        <v>41552878.05</v>
      </c>
      <c r="D27" s="31"/>
    </row>
    <row r="28" spans="1:4" ht="12">
      <c r="A28" s="6" t="s">
        <v>57</v>
      </c>
      <c r="B28" s="20"/>
      <c r="C28" s="20">
        <v>0</v>
      </c>
      <c r="D28" s="31"/>
    </row>
    <row r="29" spans="1:4" ht="12">
      <c r="A29" s="4" t="s">
        <v>13</v>
      </c>
      <c r="B29" s="19">
        <f>B30+B33+B34+B35+B36</f>
        <v>18108627</v>
      </c>
      <c r="C29" s="19">
        <v>10690800.489</v>
      </c>
      <c r="D29" s="31"/>
    </row>
    <row r="30" spans="1:4" s="21" customFormat="1" ht="14.25">
      <c r="A30" s="5" t="s">
        <v>14</v>
      </c>
      <c r="B30" s="30">
        <v>18108627</v>
      </c>
      <c r="C30" s="26">
        <v>10690800.489</v>
      </c>
      <c r="D30" s="31"/>
    </row>
    <row r="31" spans="1:4" ht="12">
      <c r="A31" s="6" t="s">
        <v>15</v>
      </c>
      <c r="B31" s="20"/>
      <c r="C31" s="26">
        <v>0</v>
      </c>
      <c r="D31" s="31"/>
    </row>
    <row r="32" spans="1:4" ht="12">
      <c r="A32" s="6" t="s">
        <v>16</v>
      </c>
      <c r="B32" s="20"/>
      <c r="C32" s="26">
        <v>0</v>
      </c>
      <c r="D32" s="31"/>
    </row>
    <row r="33" spans="1:4" ht="12">
      <c r="A33" s="6" t="s">
        <v>17</v>
      </c>
      <c r="B33" s="20"/>
      <c r="C33" s="26">
        <v>0</v>
      </c>
      <c r="D33" s="31"/>
    </row>
    <row r="34" spans="1:4" ht="12">
      <c r="A34" s="5" t="s">
        <v>18</v>
      </c>
      <c r="B34" s="20"/>
      <c r="C34" s="26">
        <v>0</v>
      </c>
      <c r="D34" s="31"/>
    </row>
    <row r="35" spans="1:4" ht="12">
      <c r="A35" s="5" t="s">
        <v>19</v>
      </c>
      <c r="B35" s="20"/>
      <c r="C35" s="20">
        <v>0</v>
      </c>
      <c r="D35" s="31"/>
    </row>
    <row r="36" spans="1:4" ht="12">
      <c r="A36" s="5" t="s">
        <v>20</v>
      </c>
      <c r="B36" s="20"/>
      <c r="C36" s="20">
        <v>0</v>
      </c>
      <c r="D36" s="31"/>
    </row>
    <row r="37" spans="1:4" ht="12">
      <c r="A37" s="7" t="s">
        <v>21</v>
      </c>
      <c r="B37" s="19">
        <v>0</v>
      </c>
      <c r="C37" s="19">
        <v>0</v>
      </c>
      <c r="D37" s="31"/>
    </row>
    <row r="38" spans="1:4" ht="12">
      <c r="A38" s="6" t="s">
        <v>58</v>
      </c>
      <c r="B38" s="20">
        <v>0</v>
      </c>
      <c r="C38" s="20">
        <v>0</v>
      </c>
      <c r="D38" s="31"/>
    </row>
    <row r="39" spans="1:4" ht="12">
      <c r="A39" s="11" t="s">
        <v>59</v>
      </c>
      <c r="B39" s="20">
        <v>0</v>
      </c>
      <c r="C39" s="20">
        <v>0</v>
      </c>
      <c r="D39" s="31"/>
    </row>
    <row r="40" spans="1:4" ht="12">
      <c r="A40" s="12" t="s">
        <v>60</v>
      </c>
      <c r="B40" s="19">
        <f>B41+B51+B61+B64+B67+B73</f>
        <v>1980742494</v>
      </c>
      <c r="C40" s="19">
        <v>2283150724.328</v>
      </c>
      <c r="D40" s="31"/>
    </row>
    <row r="41" spans="1:4" ht="12">
      <c r="A41" s="2" t="s">
        <v>22</v>
      </c>
      <c r="B41" s="19">
        <f>B42+B43+B44+B45+B46+B47+B50</f>
        <v>0</v>
      </c>
      <c r="C41" s="19">
        <v>0</v>
      </c>
      <c r="D41" s="31"/>
    </row>
    <row r="42" spans="1:4" ht="12">
      <c r="A42" s="3" t="s">
        <v>23</v>
      </c>
      <c r="B42" s="20"/>
      <c r="C42" s="20">
        <v>0</v>
      </c>
      <c r="D42" s="31"/>
    </row>
    <row r="43" spans="1:4" ht="12">
      <c r="A43" s="3" t="s">
        <v>132</v>
      </c>
      <c r="B43" s="20"/>
      <c r="C43" s="20">
        <v>0</v>
      </c>
      <c r="D43" s="31"/>
    </row>
    <row r="44" spans="1:4" ht="12">
      <c r="A44" s="9" t="s">
        <v>61</v>
      </c>
      <c r="B44" s="20"/>
      <c r="C44" s="20">
        <v>0</v>
      </c>
      <c r="D44" s="31"/>
    </row>
    <row r="45" spans="1:4" ht="12">
      <c r="A45" s="9" t="s">
        <v>62</v>
      </c>
      <c r="B45" s="20"/>
      <c r="C45" s="20">
        <v>0</v>
      </c>
      <c r="D45" s="31"/>
    </row>
    <row r="46" spans="1:4" ht="12">
      <c r="A46" s="9" t="s">
        <v>63</v>
      </c>
      <c r="B46" s="20"/>
      <c r="C46" s="20">
        <v>0</v>
      </c>
      <c r="D46" s="31"/>
    </row>
    <row r="47" spans="1:4" s="21" customFormat="1" ht="12">
      <c r="A47" s="5" t="s">
        <v>64</v>
      </c>
      <c r="B47" s="20"/>
      <c r="C47" s="26">
        <v>0</v>
      </c>
      <c r="D47" s="31"/>
    </row>
    <row r="48" spans="1:4" ht="12">
      <c r="A48" s="6" t="s">
        <v>65</v>
      </c>
      <c r="B48" s="20"/>
      <c r="C48" s="20">
        <v>0</v>
      </c>
      <c r="D48" s="31"/>
    </row>
    <row r="49" spans="1:4" ht="12">
      <c r="A49" s="6" t="s">
        <v>66</v>
      </c>
      <c r="B49" s="20"/>
      <c r="C49" s="20">
        <v>0</v>
      </c>
      <c r="D49" s="31"/>
    </row>
    <row r="50" spans="1:4" ht="12">
      <c r="A50" s="6" t="s">
        <v>67</v>
      </c>
      <c r="B50" s="20"/>
      <c r="C50" s="20">
        <v>0</v>
      </c>
      <c r="D50" s="31"/>
    </row>
    <row r="51" spans="1:4" ht="12">
      <c r="A51" s="4" t="s">
        <v>24</v>
      </c>
      <c r="B51" s="19">
        <f>B52+B55+B58</f>
        <v>774012429</v>
      </c>
      <c r="C51" s="19">
        <v>787709217.825</v>
      </c>
      <c r="D51" s="31"/>
    </row>
    <row r="52" spans="1:4" ht="12">
      <c r="A52" s="7" t="s">
        <v>26</v>
      </c>
      <c r="B52" s="19">
        <f>B53+B54</f>
        <v>756992600</v>
      </c>
      <c r="C52" s="19">
        <v>770533146.899</v>
      </c>
      <c r="D52" s="31"/>
    </row>
    <row r="53" spans="1:4" ht="14.25">
      <c r="A53" s="13" t="s">
        <v>29</v>
      </c>
      <c r="B53" s="30">
        <v>1468658654</v>
      </c>
      <c r="C53" s="26">
        <v>1419028260.655</v>
      </c>
      <c r="D53" s="31"/>
    </row>
    <row r="54" spans="1:4" ht="14.25">
      <c r="A54" s="13" t="s">
        <v>68</v>
      </c>
      <c r="B54" s="30">
        <v>-711666054</v>
      </c>
      <c r="C54" s="26">
        <v>-648495113.756</v>
      </c>
      <c r="D54" s="31"/>
    </row>
    <row r="55" spans="1:4" ht="12.75">
      <c r="A55" s="14" t="s">
        <v>133</v>
      </c>
      <c r="B55" s="19">
        <f>B56+B57</f>
        <v>0</v>
      </c>
      <c r="C55" s="19">
        <v>0</v>
      </c>
      <c r="D55" s="31"/>
    </row>
    <row r="56" spans="1:4" ht="12.75">
      <c r="A56" s="13" t="s">
        <v>29</v>
      </c>
      <c r="B56" s="20"/>
      <c r="C56" s="20">
        <v>0</v>
      </c>
      <c r="D56" s="31"/>
    </row>
    <row r="57" spans="1:4" ht="12.75">
      <c r="A57" s="13" t="s">
        <v>69</v>
      </c>
      <c r="B57" s="20"/>
      <c r="C57" s="20">
        <v>0</v>
      </c>
      <c r="D57" s="31"/>
    </row>
    <row r="58" spans="1:4" ht="12.75">
      <c r="A58" s="14" t="s">
        <v>134</v>
      </c>
      <c r="B58" s="19">
        <f>B59+B60</f>
        <v>17019829</v>
      </c>
      <c r="C58" s="19">
        <v>17176070.926</v>
      </c>
      <c r="D58" s="31"/>
    </row>
    <row r="59" spans="1:4" ht="14.25">
      <c r="A59" s="13" t="s">
        <v>29</v>
      </c>
      <c r="B59" s="30">
        <v>17657354</v>
      </c>
      <c r="C59" s="26">
        <v>17657354.1</v>
      </c>
      <c r="D59" s="31"/>
    </row>
    <row r="60" spans="1:4" ht="14.25">
      <c r="A60" s="13" t="s">
        <v>70</v>
      </c>
      <c r="B60" s="30">
        <v>-637525</v>
      </c>
      <c r="C60" s="26">
        <v>-481283.174</v>
      </c>
      <c r="D60" s="31"/>
    </row>
    <row r="61" spans="1:4" ht="12.75">
      <c r="A61" s="14" t="s">
        <v>72</v>
      </c>
      <c r="B61" s="19">
        <f>B62+B63</f>
        <v>0</v>
      </c>
      <c r="C61" s="19">
        <v>0</v>
      </c>
      <c r="D61" s="31"/>
    </row>
    <row r="62" spans="1:4" ht="12.75">
      <c r="A62" s="13" t="s">
        <v>29</v>
      </c>
      <c r="B62" s="20">
        <v>0</v>
      </c>
      <c r="C62" s="26">
        <v>0</v>
      </c>
      <c r="D62" s="31"/>
    </row>
    <row r="63" spans="1:4" ht="12.75">
      <c r="A63" s="13" t="s">
        <v>71</v>
      </c>
      <c r="B63" s="20">
        <v>0</v>
      </c>
      <c r="C63" s="26">
        <v>0</v>
      </c>
      <c r="D63" s="31"/>
    </row>
    <row r="64" spans="1:4" ht="12">
      <c r="A64" s="7" t="s">
        <v>73</v>
      </c>
      <c r="B64" s="19">
        <f>B65+B66</f>
        <v>1119734967</v>
      </c>
      <c r="C64" s="19">
        <v>1400797470.083</v>
      </c>
      <c r="D64" s="31"/>
    </row>
    <row r="65" spans="1:4" ht="12">
      <c r="A65" s="6" t="s">
        <v>74</v>
      </c>
      <c r="B65" s="20">
        <v>0</v>
      </c>
      <c r="C65" s="20">
        <v>0</v>
      </c>
      <c r="D65" s="31"/>
    </row>
    <row r="66" spans="1:4" ht="14.25">
      <c r="A66" s="6" t="s">
        <v>75</v>
      </c>
      <c r="B66" s="30">
        <v>1119734967</v>
      </c>
      <c r="C66" s="26">
        <v>1400797470.083</v>
      </c>
      <c r="D66" s="31"/>
    </row>
    <row r="67" spans="1:4" ht="12">
      <c r="A67" s="7" t="s">
        <v>30</v>
      </c>
      <c r="B67" s="19">
        <f>B68+B69+B70+B71+B72</f>
        <v>2084040</v>
      </c>
      <c r="C67" s="19">
        <v>2084040</v>
      </c>
      <c r="D67" s="31"/>
    </row>
    <row r="68" spans="1:4" ht="12">
      <c r="A68" s="6" t="s">
        <v>25</v>
      </c>
      <c r="B68" s="20"/>
      <c r="C68" s="20">
        <v>0</v>
      </c>
      <c r="D68" s="31"/>
    </row>
    <row r="69" spans="1:4" ht="12">
      <c r="A69" s="6" t="s">
        <v>27</v>
      </c>
      <c r="B69" s="20"/>
      <c r="C69" s="26">
        <v>0</v>
      </c>
      <c r="D69" s="31"/>
    </row>
    <row r="70" spans="1:4" ht="14.25">
      <c r="A70" s="6" t="s">
        <v>76</v>
      </c>
      <c r="B70" s="30">
        <v>84040</v>
      </c>
      <c r="C70" s="20">
        <v>84040</v>
      </c>
      <c r="D70" s="31"/>
    </row>
    <row r="71" spans="1:4" ht="12">
      <c r="A71" s="6" t="s">
        <v>28</v>
      </c>
      <c r="B71" s="20"/>
      <c r="C71" s="20">
        <v>0</v>
      </c>
      <c r="D71" s="31"/>
    </row>
    <row r="72" spans="1:4" ht="14.25">
      <c r="A72" s="6" t="s">
        <v>77</v>
      </c>
      <c r="B72" s="30">
        <v>2000000</v>
      </c>
      <c r="C72" s="20">
        <v>2000000</v>
      </c>
      <c r="D72" s="31"/>
    </row>
    <row r="73" spans="1:4" ht="12">
      <c r="A73" s="7" t="s">
        <v>81</v>
      </c>
      <c r="B73" s="19">
        <f>B74+B75+B76+B77</f>
        <v>84911058</v>
      </c>
      <c r="C73" s="19">
        <v>92559996.42</v>
      </c>
      <c r="D73" s="31"/>
    </row>
    <row r="74" spans="1:4" ht="14.25">
      <c r="A74" s="6" t="s">
        <v>78</v>
      </c>
      <c r="B74" s="30">
        <v>84911058</v>
      </c>
      <c r="C74" s="26">
        <v>92559996.42</v>
      </c>
      <c r="D74" s="31"/>
    </row>
    <row r="75" spans="1:4" ht="12">
      <c r="A75" s="6" t="s">
        <v>79</v>
      </c>
      <c r="B75" s="20"/>
      <c r="C75" s="26">
        <v>0</v>
      </c>
      <c r="D75" s="31"/>
    </row>
    <row r="76" spans="1:4" ht="12">
      <c r="A76" s="6" t="s">
        <v>80</v>
      </c>
      <c r="B76" s="20"/>
      <c r="C76" s="20">
        <v>0</v>
      </c>
      <c r="D76" s="31"/>
    </row>
    <row r="77" spans="1:4" ht="12">
      <c r="A77" s="6" t="s">
        <v>82</v>
      </c>
      <c r="B77" s="20"/>
      <c r="C77" s="20">
        <v>0</v>
      </c>
      <c r="D77" s="31"/>
    </row>
    <row r="78" spans="1:4" ht="12">
      <c r="A78" s="6" t="s">
        <v>167</v>
      </c>
      <c r="B78" s="20"/>
      <c r="C78" s="20">
        <v>0</v>
      </c>
      <c r="D78" s="31"/>
    </row>
    <row r="79" spans="1:4" ht="12">
      <c r="A79" s="4" t="s">
        <v>31</v>
      </c>
      <c r="B79" s="19">
        <f>B7+B40</f>
        <v>2360012734</v>
      </c>
      <c r="C79" s="19">
        <v>2591642343.476</v>
      </c>
      <c r="D79" s="31"/>
    </row>
    <row r="80" spans="1:4" ht="12">
      <c r="A80" s="4" t="s">
        <v>32</v>
      </c>
      <c r="B80" s="19" t="s">
        <v>0</v>
      </c>
      <c r="C80" s="19"/>
      <c r="D80" s="31"/>
    </row>
    <row r="81" spans="1:4" ht="12">
      <c r="A81" s="4" t="s">
        <v>33</v>
      </c>
      <c r="B81" s="19">
        <f>B82+B104</f>
        <v>637167212</v>
      </c>
      <c r="C81" s="19">
        <v>643659330.312</v>
      </c>
      <c r="D81" s="31"/>
    </row>
    <row r="82" spans="1:4" ht="12">
      <c r="A82" s="4" t="s">
        <v>34</v>
      </c>
      <c r="B82" s="19">
        <f>B83+B86+B87+B88+B89+B90+B91+B92+B93+B95+B96+B97+B98+B99+B100</f>
        <v>324801438</v>
      </c>
      <c r="C82" s="19">
        <v>319270149.872</v>
      </c>
      <c r="D82" s="31"/>
    </row>
    <row r="83" spans="1:4" s="21" customFormat="1" ht="14.25">
      <c r="A83" s="5" t="s">
        <v>88</v>
      </c>
      <c r="B83" s="30">
        <v>33904011</v>
      </c>
      <c r="C83" s="26">
        <v>39465399.849</v>
      </c>
      <c r="D83" s="31"/>
    </row>
    <row r="84" spans="1:4" ht="12">
      <c r="A84" s="15" t="s">
        <v>83</v>
      </c>
      <c r="B84" s="20"/>
      <c r="C84" s="20">
        <v>0</v>
      </c>
      <c r="D84" s="31"/>
    </row>
    <row r="85" spans="1:4" ht="12">
      <c r="A85" s="6" t="s">
        <v>84</v>
      </c>
      <c r="B85" s="20"/>
      <c r="C85" s="20">
        <v>0</v>
      </c>
      <c r="D85" s="31"/>
    </row>
    <row r="86" spans="1:4" ht="14.25">
      <c r="A86" s="5" t="s">
        <v>135</v>
      </c>
      <c r="B86" s="30">
        <v>16420178</v>
      </c>
      <c r="C86" s="26">
        <v>6289579.11</v>
      </c>
      <c r="D86" s="31"/>
    </row>
    <row r="87" spans="1:4" ht="14.25">
      <c r="A87" s="6" t="s">
        <v>85</v>
      </c>
      <c r="B87" s="30">
        <v>28750980</v>
      </c>
      <c r="C87" s="26">
        <v>32253164.717</v>
      </c>
      <c r="D87" s="31"/>
    </row>
    <row r="88" spans="1:4" ht="14.25">
      <c r="A88" s="6" t="s">
        <v>86</v>
      </c>
      <c r="B88" s="30">
        <v>11778745</v>
      </c>
      <c r="C88" s="26">
        <v>16610572.823</v>
      </c>
      <c r="D88" s="31"/>
    </row>
    <row r="89" spans="1:4" ht="14.25">
      <c r="A89" s="6" t="s">
        <v>87</v>
      </c>
      <c r="B89" s="30">
        <v>86410947</v>
      </c>
      <c r="C89" s="26">
        <v>65915143.475</v>
      </c>
      <c r="D89" s="31"/>
    </row>
    <row r="90" spans="1:4" ht="12">
      <c r="A90" s="6" t="s">
        <v>89</v>
      </c>
      <c r="B90" s="20"/>
      <c r="C90" s="20">
        <v>0</v>
      </c>
      <c r="D90" s="31"/>
    </row>
    <row r="91" spans="1:4" ht="12">
      <c r="A91" s="6" t="s">
        <v>90</v>
      </c>
      <c r="B91" s="20"/>
      <c r="C91" s="20">
        <v>0</v>
      </c>
      <c r="D91" s="31"/>
    </row>
    <row r="92" spans="1:4" ht="12">
      <c r="A92" s="6" t="s">
        <v>91</v>
      </c>
      <c r="B92" s="20"/>
      <c r="C92" s="20">
        <v>0</v>
      </c>
      <c r="D92" s="31"/>
    </row>
    <row r="93" spans="1:4" ht="14.25">
      <c r="A93" s="6" t="s">
        <v>92</v>
      </c>
      <c r="B93" s="30">
        <v>63938251</v>
      </c>
      <c r="C93" s="26">
        <v>68680228.739</v>
      </c>
      <c r="D93" s="31"/>
    </row>
    <row r="94" spans="1:4" ht="12">
      <c r="A94" s="15" t="s">
        <v>93</v>
      </c>
      <c r="B94" s="20"/>
      <c r="C94" s="26">
        <v>0</v>
      </c>
      <c r="D94" s="31"/>
    </row>
    <row r="95" spans="1:4" ht="14.25">
      <c r="A95" s="6" t="s">
        <v>94</v>
      </c>
      <c r="B95" s="30">
        <v>69083291</v>
      </c>
      <c r="C95" s="26">
        <v>73517646.775</v>
      </c>
      <c r="D95" s="31"/>
    </row>
    <row r="96" spans="1:4" ht="12">
      <c r="A96" s="6" t="s">
        <v>95</v>
      </c>
      <c r="B96" s="20"/>
      <c r="C96" s="26">
        <v>0</v>
      </c>
      <c r="D96" s="31"/>
    </row>
    <row r="97" spans="1:4" ht="14.25">
      <c r="A97" s="6" t="s">
        <v>96</v>
      </c>
      <c r="B97" s="30">
        <v>14515035</v>
      </c>
      <c r="C97" s="26">
        <v>16538414.384</v>
      </c>
      <c r="D97" s="31"/>
    </row>
    <row r="98" spans="1:4" ht="12">
      <c r="A98" s="10" t="s">
        <v>97</v>
      </c>
      <c r="B98" s="20"/>
      <c r="C98" s="20">
        <v>0</v>
      </c>
      <c r="D98" s="31"/>
    </row>
    <row r="99" spans="1:4" ht="12">
      <c r="A99" s="6" t="s">
        <v>98</v>
      </c>
      <c r="B99" s="20"/>
      <c r="C99" s="20">
        <v>0</v>
      </c>
      <c r="D99" s="31"/>
    </row>
    <row r="100" spans="1:4" s="21" customFormat="1" ht="12">
      <c r="A100" s="5" t="s">
        <v>99</v>
      </c>
      <c r="B100" s="20"/>
      <c r="C100" s="20">
        <v>0</v>
      </c>
      <c r="D100" s="31"/>
    </row>
    <row r="101" spans="1:4" ht="12">
      <c r="A101" s="15" t="s">
        <v>100</v>
      </c>
      <c r="B101" s="20"/>
      <c r="C101" s="20">
        <v>0</v>
      </c>
      <c r="D101" s="31"/>
    </row>
    <row r="102" spans="1:4" ht="12">
      <c r="A102" s="6" t="s">
        <v>101</v>
      </c>
      <c r="B102" s="20"/>
      <c r="C102" s="20">
        <v>0</v>
      </c>
      <c r="D102" s="31"/>
    </row>
    <row r="103" spans="1:4" ht="12">
      <c r="A103" s="6" t="s">
        <v>102</v>
      </c>
      <c r="B103" s="20"/>
      <c r="C103" s="20">
        <v>0</v>
      </c>
      <c r="D103" s="31"/>
    </row>
    <row r="104" spans="1:4" ht="12">
      <c r="A104" s="4" t="s">
        <v>35</v>
      </c>
      <c r="B104" s="19">
        <f>SUM(B105:B117)</f>
        <v>312365774</v>
      </c>
      <c r="C104" s="19">
        <v>324389180.44</v>
      </c>
      <c r="D104" s="31"/>
    </row>
    <row r="105" spans="1:4" ht="12">
      <c r="A105" s="6" t="s">
        <v>103</v>
      </c>
      <c r="B105" s="20"/>
      <c r="C105" s="20">
        <v>0</v>
      </c>
      <c r="D105" s="31"/>
    </row>
    <row r="106" spans="1:4" ht="12">
      <c r="A106" s="18" t="s">
        <v>136</v>
      </c>
      <c r="B106" s="20"/>
      <c r="C106" s="20">
        <v>0</v>
      </c>
      <c r="D106" s="31"/>
    </row>
    <row r="107" spans="1:4" ht="12">
      <c r="A107" s="8" t="s">
        <v>104</v>
      </c>
      <c r="B107" s="20"/>
      <c r="C107" s="20">
        <v>0</v>
      </c>
      <c r="D107" s="31"/>
    </row>
    <row r="108" spans="1:4" ht="12">
      <c r="A108" s="6" t="s">
        <v>105</v>
      </c>
      <c r="B108" s="20"/>
      <c r="C108" s="20">
        <v>0</v>
      </c>
      <c r="D108" s="31"/>
    </row>
    <row r="109" spans="1:4" ht="12">
      <c r="A109" s="6" t="s">
        <v>36</v>
      </c>
      <c r="B109" s="20"/>
      <c r="C109" s="20">
        <v>0</v>
      </c>
      <c r="D109" s="31"/>
    </row>
    <row r="110" spans="1:4" ht="12">
      <c r="A110" s="6" t="s">
        <v>106</v>
      </c>
      <c r="B110" s="20"/>
      <c r="C110" s="20">
        <v>0</v>
      </c>
      <c r="D110" s="31"/>
    </row>
    <row r="111" spans="1:4" ht="14.25">
      <c r="A111" s="6" t="s">
        <v>37</v>
      </c>
      <c r="B111" s="30">
        <v>124858911</v>
      </c>
      <c r="C111" s="26">
        <v>120735873.753</v>
      </c>
      <c r="D111" s="31"/>
    </row>
    <row r="112" spans="1:4" ht="14.25">
      <c r="A112" s="9" t="s">
        <v>107</v>
      </c>
      <c r="B112" s="30">
        <v>176270103</v>
      </c>
      <c r="C112" s="26">
        <v>194833204.995</v>
      </c>
      <c r="D112" s="31"/>
    </row>
    <row r="113" spans="1:4" ht="12">
      <c r="A113" s="10" t="s">
        <v>108</v>
      </c>
      <c r="B113" s="20"/>
      <c r="C113" s="20">
        <v>0</v>
      </c>
      <c r="D113" s="31"/>
    </row>
    <row r="114" spans="1:4" ht="12">
      <c r="A114" s="9" t="s">
        <v>109</v>
      </c>
      <c r="B114" s="20"/>
      <c r="C114" s="20">
        <v>0</v>
      </c>
      <c r="D114" s="31"/>
    </row>
    <row r="115" spans="1:4" ht="14.25">
      <c r="A115" s="9" t="s">
        <v>110</v>
      </c>
      <c r="B115" s="30">
        <v>9686760</v>
      </c>
      <c r="C115" s="20">
        <v>7320101.692</v>
      </c>
      <c r="D115" s="31"/>
    </row>
    <row r="116" spans="1:4" ht="12">
      <c r="A116" s="9" t="s">
        <v>111</v>
      </c>
      <c r="B116" s="20"/>
      <c r="C116" s="20">
        <v>0</v>
      </c>
      <c r="D116" s="31"/>
    </row>
    <row r="117" spans="1:4" ht="14.25">
      <c r="A117" s="6" t="s">
        <v>112</v>
      </c>
      <c r="B117" s="30">
        <v>1550000</v>
      </c>
      <c r="C117" s="20">
        <v>1500000</v>
      </c>
      <c r="D117" s="31"/>
    </row>
    <row r="118" spans="1:4" ht="12">
      <c r="A118" s="4" t="s">
        <v>38</v>
      </c>
      <c r="B118" s="19">
        <f>B119</f>
        <v>1722845522</v>
      </c>
      <c r="C118" s="19">
        <v>1947983013.164</v>
      </c>
      <c r="D118" s="31"/>
    </row>
    <row r="119" spans="1:4" ht="12">
      <c r="A119" s="7" t="s">
        <v>39</v>
      </c>
      <c r="B119" s="19">
        <f>B120+B123+B124+B125+B126+B127+B128+B129+B130+B131+B132+B135+B136</f>
        <v>1722845522</v>
      </c>
      <c r="C119" s="19">
        <v>1947983013.164</v>
      </c>
      <c r="D119" s="31"/>
    </row>
    <row r="120" spans="1:4" ht="12">
      <c r="A120" s="7" t="s">
        <v>40</v>
      </c>
      <c r="B120" s="19">
        <f>B121+B122</f>
        <v>510929990</v>
      </c>
      <c r="C120" s="19">
        <v>486600000</v>
      </c>
      <c r="D120" s="31"/>
    </row>
    <row r="121" spans="1:4" ht="14.25">
      <c r="A121" s="16" t="s">
        <v>114</v>
      </c>
      <c r="B121" s="30">
        <v>510929990</v>
      </c>
      <c r="C121" s="26">
        <v>486600000</v>
      </c>
      <c r="D121" s="31"/>
    </row>
    <row r="122" spans="1:4" ht="12">
      <c r="A122" s="16" t="s">
        <v>113</v>
      </c>
      <c r="B122" s="20"/>
      <c r="C122" s="20">
        <v>0</v>
      </c>
      <c r="D122" s="31"/>
    </row>
    <row r="123" spans="1:4" ht="12">
      <c r="A123" s="5" t="s">
        <v>41</v>
      </c>
      <c r="B123" s="20"/>
      <c r="C123" s="26">
        <v>0</v>
      </c>
      <c r="D123" s="31"/>
    </row>
    <row r="124" spans="1:4" ht="12">
      <c r="A124" s="6" t="s">
        <v>115</v>
      </c>
      <c r="B124" s="20"/>
      <c r="C124" s="20">
        <v>0</v>
      </c>
      <c r="D124" s="31"/>
    </row>
    <row r="125" spans="1:4" ht="12">
      <c r="A125" s="6" t="s">
        <v>116</v>
      </c>
      <c r="B125" s="20"/>
      <c r="C125" s="20">
        <v>0</v>
      </c>
      <c r="D125" s="31"/>
    </row>
    <row r="126" spans="1:4" ht="12">
      <c r="A126" s="6" t="s">
        <v>117</v>
      </c>
      <c r="B126" s="20"/>
      <c r="C126" s="20">
        <v>0</v>
      </c>
      <c r="D126" s="31"/>
    </row>
    <row r="127" spans="1:4" ht="12">
      <c r="A127" s="6" t="s">
        <v>118</v>
      </c>
      <c r="B127" s="20"/>
      <c r="C127" s="20">
        <v>0</v>
      </c>
      <c r="D127" s="31"/>
    </row>
    <row r="128" spans="1:4" ht="12">
      <c r="A128" s="6" t="s">
        <v>119</v>
      </c>
      <c r="B128" s="20"/>
      <c r="C128" s="20">
        <v>0</v>
      </c>
      <c r="D128" s="31"/>
    </row>
    <row r="129" spans="1:4" ht="14.25">
      <c r="A129" s="6" t="s">
        <v>120</v>
      </c>
      <c r="B129" s="30">
        <v>73460720</v>
      </c>
      <c r="C129" s="26">
        <v>64150369.257</v>
      </c>
      <c r="D129" s="31"/>
    </row>
    <row r="130" spans="1:4" ht="12">
      <c r="A130" s="6" t="s">
        <v>42</v>
      </c>
      <c r="B130" s="20"/>
      <c r="C130" s="20">
        <v>0</v>
      </c>
      <c r="D130" s="31"/>
    </row>
    <row r="131" spans="1:4" ht="12">
      <c r="A131" s="6" t="s">
        <v>121</v>
      </c>
      <c r="B131" s="20"/>
      <c r="C131" s="20">
        <v>0</v>
      </c>
      <c r="D131" s="31"/>
    </row>
    <row r="132" spans="1:4" ht="12">
      <c r="A132" s="7" t="s">
        <v>122</v>
      </c>
      <c r="B132" s="19">
        <f>B133+B134</f>
        <v>113607765</v>
      </c>
      <c r="C132" s="19">
        <v>102212069.708</v>
      </c>
      <c r="D132" s="31"/>
    </row>
    <row r="133" spans="1:4" ht="14.25">
      <c r="A133" s="16" t="s">
        <v>123</v>
      </c>
      <c r="B133" s="30">
        <v>29196080</v>
      </c>
      <c r="C133" s="26">
        <v>25903059.146</v>
      </c>
      <c r="D133" s="31"/>
    </row>
    <row r="134" spans="1:4" ht="14.25">
      <c r="A134" s="16" t="s">
        <v>124</v>
      </c>
      <c r="B134" s="30">
        <v>84411685</v>
      </c>
      <c r="C134" s="26">
        <v>76309010.562</v>
      </c>
      <c r="D134" s="31"/>
    </row>
    <row r="135" spans="1:4" ht="14.25">
      <c r="A135" s="6" t="s">
        <v>125</v>
      </c>
      <c r="B135" s="30">
        <v>1024847047</v>
      </c>
      <c r="C135" s="20">
        <v>1295020574.199</v>
      </c>
      <c r="D135" s="31"/>
    </row>
    <row r="136" spans="1:4" ht="12">
      <c r="A136" s="6" t="s">
        <v>126</v>
      </c>
      <c r="B136" s="20"/>
      <c r="C136" s="26">
        <v>0</v>
      </c>
      <c r="D136" s="31"/>
    </row>
    <row r="137" spans="1:4" ht="12">
      <c r="A137" s="24" t="s">
        <v>164</v>
      </c>
      <c r="B137" s="19">
        <f>B138+B139</f>
        <v>0</v>
      </c>
      <c r="C137" s="19">
        <v>0</v>
      </c>
      <c r="D137" s="31"/>
    </row>
    <row r="138" spans="1:4" ht="12">
      <c r="A138" s="25" t="s">
        <v>165</v>
      </c>
      <c r="B138" s="20"/>
      <c r="C138" s="26">
        <v>0</v>
      </c>
      <c r="D138" s="31"/>
    </row>
    <row r="139" spans="1:4" ht="12">
      <c r="A139" s="25" t="s">
        <v>166</v>
      </c>
      <c r="B139" s="20"/>
      <c r="C139" s="20">
        <v>0</v>
      </c>
      <c r="D139" s="31"/>
    </row>
    <row r="140" spans="1:4" ht="12">
      <c r="A140" s="2" t="s">
        <v>43</v>
      </c>
      <c r="B140" s="19">
        <f>B81+B118+B137</f>
        <v>2360012734</v>
      </c>
      <c r="C140" s="19">
        <v>2591642343.476</v>
      </c>
      <c r="D140" s="31"/>
    </row>
    <row r="141" spans="1:4" ht="12">
      <c r="A141" s="2" t="s">
        <v>44</v>
      </c>
      <c r="B141" s="19" t="s">
        <v>0</v>
      </c>
      <c r="C141" s="19" t="s">
        <v>0</v>
      </c>
      <c r="D141" s="31"/>
    </row>
    <row r="142" spans="1:4" ht="12">
      <c r="A142" s="3" t="s">
        <v>45</v>
      </c>
      <c r="B142" s="20">
        <v>0</v>
      </c>
      <c r="C142" s="20">
        <v>0</v>
      </c>
      <c r="D142" s="31"/>
    </row>
    <row r="143" spans="1:4" ht="12">
      <c r="A143" s="3" t="s">
        <v>46</v>
      </c>
      <c r="B143" s="20">
        <v>0</v>
      </c>
      <c r="C143" s="20">
        <v>0</v>
      </c>
      <c r="D143" s="31"/>
    </row>
    <row r="144" spans="1:4" ht="12">
      <c r="A144" s="9" t="s">
        <v>128</v>
      </c>
      <c r="B144" s="20">
        <v>0</v>
      </c>
      <c r="C144" s="20">
        <v>0</v>
      </c>
      <c r="D144" s="31"/>
    </row>
    <row r="145" spans="1:4" ht="12">
      <c r="A145" s="9" t="s">
        <v>129</v>
      </c>
      <c r="B145" s="20">
        <v>0</v>
      </c>
      <c r="C145" s="20">
        <v>0</v>
      </c>
      <c r="D145" s="31"/>
    </row>
    <row r="146" spans="1:4" ht="12">
      <c r="A146" s="9" t="s">
        <v>127</v>
      </c>
      <c r="B146" s="20">
        <v>0</v>
      </c>
      <c r="C146" s="20">
        <v>0</v>
      </c>
      <c r="D146" s="31"/>
    </row>
    <row r="147" spans="1:4" ht="12">
      <c r="A147" s="3"/>
      <c r="D147" s="31"/>
    </row>
    <row r="148" spans="1:4" ht="12">
      <c r="A148" s="32" t="s">
        <v>161</v>
      </c>
      <c r="B148" s="32"/>
      <c r="C148" s="32"/>
      <c r="D148" s="31"/>
    </row>
    <row r="149" spans="1:4" ht="12">
      <c r="A149" s="3"/>
      <c r="D149" s="31"/>
    </row>
    <row r="150" spans="1:4" ht="12">
      <c r="A150" s="1" t="s">
        <v>137</v>
      </c>
      <c r="B150" s="23" t="s">
        <v>162</v>
      </c>
      <c r="C150" s="23" t="s">
        <v>163</v>
      </c>
      <c r="D150" s="31"/>
    </row>
    <row r="151" spans="1:4" ht="15">
      <c r="A151" s="3" t="s">
        <v>138</v>
      </c>
      <c r="B151" s="33">
        <v>425423413</v>
      </c>
      <c r="C151" s="20">
        <v>373010203.223</v>
      </c>
      <c r="D151" s="31"/>
    </row>
    <row r="152" spans="1:4" ht="12">
      <c r="A152" s="3" t="s">
        <v>139</v>
      </c>
      <c r="B152" s="20"/>
      <c r="C152" s="20">
        <v>0</v>
      </c>
      <c r="D152" s="31"/>
    </row>
    <row r="153" spans="1:4" ht="12">
      <c r="A153" s="2" t="s">
        <v>140</v>
      </c>
      <c r="B153" s="19">
        <f>B151-B152</f>
        <v>425423413</v>
      </c>
      <c r="C153" s="19">
        <v>373010203.223</v>
      </c>
      <c r="D153" s="31"/>
    </row>
    <row r="154" spans="1:4" ht="14.25">
      <c r="A154" s="3" t="s">
        <v>141</v>
      </c>
      <c r="B154" s="30">
        <v>344459596</v>
      </c>
      <c r="C154" s="20">
        <v>299666182.562</v>
      </c>
      <c r="D154" s="31"/>
    </row>
    <row r="155" spans="1:4" ht="12">
      <c r="A155" s="2" t="s">
        <v>142</v>
      </c>
      <c r="B155" s="19">
        <f>B153-B154</f>
        <v>80963817</v>
      </c>
      <c r="C155" s="19">
        <v>73344020.661</v>
      </c>
      <c r="D155" s="31"/>
    </row>
    <row r="156" spans="1:4" ht="14.25">
      <c r="A156" s="3" t="s">
        <v>143</v>
      </c>
      <c r="B156" s="30">
        <v>1391665</v>
      </c>
      <c r="C156" s="20">
        <v>1032478.747</v>
      </c>
      <c r="D156" s="31"/>
    </row>
    <row r="157" spans="1:4" ht="14.25">
      <c r="A157" s="3" t="s">
        <v>144</v>
      </c>
      <c r="B157" s="30">
        <v>3953356</v>
      </c>
      <c r="C157" s="20">
        <v>4185893.795</v>
      </c>
      <c r="D157" s="31"/>
    </row>
    <row r="158" spans="1:4" ht="12">
      <c r="A158" s="3" t="s">
        <v>145</v>
      </c>
      <c r="B158" s="20"/>
      <c r="C158" s="20">
        <v>0</v>
      </c>
      <c r="D158" s="31"/>
    </row>
    <row r="159" spans="1:4" ht="12">
      <c r="A159" s="3" t="s">
        <v>146</v>
      </c>
      <c r="B159" s="20"/>
      <c r="C159" s="20">
        <v>0</v>
      </c>
      <c r="D159" s="31"/>
    </row>
    <row r="160" spans="1:4" ht="14.25">
      <c r="A160" s="3" t="s">
        <v>147</v>
      </c>
      <c r="B160" s="30">
        <v>32557237</v>
      </c>
      <c r="C160" s="20">
        <v>30515830.689</v>
      </c>
      <c r="D160" s="31"/>
    </row>
    <row r="161" spans="1:4" ht="14.25">
      <c r="A161" s="3" t="s">
        <v>148</v>
      </c>
      <c r="B161" s="30">
        <v>13880909</v>
      </c>
      <c r="C161" s="20">
        <v>12666767.261</v>
      </c>
      <c r="D161" s="31"/>
    </row>
    <row r="162" spans="1:4" ht="12">
      <c r="A162" s="2" t="s">
        <v>149</v>
      </c>
      <c r="B162" s="19">
        <f>B155+B156-B157+B159-B160-B161</f>
        <v>31963980</v>
      </c>
      <c r="C162" s="19">
        <v>27008007.663</v>
      </c>
      <c r="D162" s="31"/>
    </row>
    <row r="163" spans="1:4" ht="14.25">
      <c r="A163" s="3" t="s">
        <v>150</v>
      </c>
      <c r="B163" s="30">
        <v>1330491</v>
      </c>
      <c r="C163" s="20">
        <v>2203074.02</v>
      </c>
      <c r="D163" s="31"/>
    </row>
    <row r="164" spans="1:4" ht="14.25">
      <c r="A164" s="3" t="s">
        <v>151</v>
      </c>
      <c r="B164" s="30">
        <v>594436</v>
      </c>
      <c r="C164" s="20">
        <v>1007825.51</v>
      </c>
      <c r="D164" s="31"/>
    </row>
    <row r="165" spans="1:4" ht="12">
      <c r="A165" s="2" t="s">
        <v>152</v>
      </c>
      <c r="B165" s="19">
        <f>B163-B164</f>
        <v>736055</v>
      </c>
      <c r="C165" s="19">
        <v>1195248.51</v>
      </c>
      <c r="D165" s="31"/>
    </row>
    <row r="166" spans="1:4" ht="12">
      <c r="A166" s="2" t="s">
        <v>153</v>
      </c>
      <c r="B166" s="19">
        <f>B162+B165</f>
        <v>32700035</v>
      </c>
      <c r="C166" s="19">
        <v>28203256.173</v>
      </c>
      <c r="D166" s="31"/>
    </row>
    <row r="167" spans="1:4" ht="14.25">
      <c r="A167" s="3" t="s">
        <v>154</v>
      </c>
      <c r="B167" s="30">
        <v>6541211</v>
      </c>
      <c r="C167" s="20">
        <v>5640651.235</v>
      </c>
      <c r="D167" s="31"/>
    </row>
    <row r="168" spans="1:4" ht="12">
      <c r="A168" s="3" t="s">
        <v>155</v>
      </c>
      <c r="B168" s="20"/>
      <c r="C168" s="20">
        <v>0</v>
      </c>
      <c r="D168" s="31"/>
    </row>
    <row r="169" spans="1:4" ht="12">
      <c r="A169" s="2" t="s">
        <v>156</v>
      </c>
      <c r="B169" s="19">
        <f>B166-B167-B168</f>
        <v>26158824</v>
      </c>
      <c r="C169" s="19">
        <v>22562604.938</v>
      </c>
      <c r="D169" s="31"/>
    </row>
    <row r="170" spans="1:4" ht="12">
      <c r="A170" s="3" t="s">
        <v>157</v>
      </c>
      <c r="B170" s="20"/>
      <c r="C170" s="20"/>
      <c r="D170" s="31"/>
    </row>
    <row r="171" spans="1:4" ht="12">
      <c r="A171" s="3" t="s">
        <v>158</v>
      </c>
      <c r="B171" s="20"/>
      <c r="C171" s="20"/>
      <c r="D171" s="31"/>
    </row>
    <row r="172" spans="1:4" ht="12">
      <c r="A172" s="3" t="s">
        <v>159</v>
      </c>
      <c r="B172" s="20"/>
      <c r="C172" s="20"/>
      <c r="D172" s="31"/>
    </row>
    <row r="173" spans="1:4" ht="12">
      <c r="A173" s="3" t="s">
        <v>160</v>
      </c>
      <c r="B173" s="20"/>
      <c r="C173" s="20"/>
      <c r="D173" s="31"/>
    </row>
  </sheetData>
  <sheetProtection/>
  <mergeCells count="2">
    <mergeCell ref="A2:B2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2019-10-23T03:59:38Z</dcterms:created>
  <dcterms:modified xsi:type="dcterms:W3CDTF">2019-10-23T04:07:42Z</dcterms:modified>
  <cp:category/>
  <cp:version/>
  <cp:contentType/>
  <cp:contentStatus/>
</cp:coreProperties>
</file>